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- сопровождение ПИ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D10" i="1" l="1"/>
  <c r="G10" i="1" l="1"/>
  <c r="E11" i="1" l="1"/>
  <c r="E12" i="1" s="1"/>
  <c r="D11" i="1"/>
  <c r="D12" i="1" s="1"/>
  <c r="C11" i="1"/>
  <c r="C12" i="1" s="1"/>
  <c r="H11" i="1" l="1"/>
  <c r="H13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<sst xmlns="http://schemas.openxmlformats.org/spreadsheetml/2006/main" count="35" uniqueCount="30">
  <si>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</si>
  <si>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</si>
  <si>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</si>
  <si>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</si>
  <si>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</si>
  <si>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</si>
  <si>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</si>
  <si>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</si>
  <si>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</si>
  <si>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</si>
  <si>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</si>
  <si>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</si>
  <si>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</si>
  <si>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</si>
  <si>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</si>
  <si>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</si>
  <si>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</si>
  <si>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</si>
  <si>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</si>
  <si>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</si>
  <si>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</si>
  <si>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</si>
  <si>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72.22.14.000</t>
  </si>
  <si>
    <t>Дата составления: 24.10.2014</t>
  </si>
  <si>
    <t>оказание услуг по сопровождению программного обеспечения "Система ПИР"</t>
  </si>
  <si>
    <t>Сопровождение в течение 1 года</t>
  </si>
  <si>
    <t>Сопровождение на 1 год при заключении договора после даты окончания предыдущего</t>
  </si>
  <si>
    <t>коммерческое предложение от 03.09.2014 № 0127</t>
  </si>
  <si>
    <t>информация с сайта smetamds.ru</t>
  </si>
  <si>
    <t>информация с сайта www.smeta.ru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</si>
</sst>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H13" sqref="H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31.5" customHeight="1" x14ac:dyDescent="0.2">
      <c r="A4" s="41" t="s">
        <v>12</v>
      </c>
      <c r="B4" s="41"/>
      <c r="C4" s="40" t="s">
        <v>24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5.5" customHeight="1" x14ac:dyDescent="0.2">
      <c r="A7" s="31" t="s">
        <v>13</v>
      </c>
      <c r="B7" s="43" t="s">
        <v>25</v>
      </c>
      <c r="C7" s="44"/>
      <c r="D7" s="44"/>
      <c r="E7" s="44"/>
      <c r="F7" s="45"/>
      <c r="G7" s="23" t="s">
        <v>22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6">
        <v>3</v>
      </c>
      <c r="C8" s="47"/>
      <c r="D8" s="47"/>
      <c r="E8" s="47"/>
      <c r="F8" s="47"/>
      <c r="G8" s="27"/>
      <c r="H8" s="22" t="s">
        <v>4</v>
      </c>
      <c r="I8" s="1"/>
      <c r="J8" s="1"/>
      <c r="K8" s="1"/>
      <c r="L8" s="1"/>
    </row>
    <row r="9" spans="1:13" ht="42.75" customHeight="1" x14ac:dyDescent="0.2">
      <c r="A9" s="20" t="s">
        <v>6</v>
      </c>
      <c r="B9" s="30" t="s">
        <v>26</v>
      </c>
      <c r="C9" s="30" t="s">
        <v>26</v>
      </c>
      <c r="D9" s="30" t="s">
        <v>26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12500</v>
      </c>
      <c r="C10" s="18">
        <v>12900</v>
      </c>
      <c r="D10" s="18">
        <f>10800+3000</f>
        <v>13800</v>
      </c>
      <c r="E10" s="18"/>
      <c r="F10" s="18"/>
      <c r="G10" s="6">
        <f>SUM(B10:F10)/3</f>
        <v>13066.666666666666</v>
      </c>
      <c r="H10" s="6">
        <v>13067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37500</v>
      </c>
      <c r="C11" s="17">
        <f>C10*$B8</f>
        <v>38700</v>
      </c>
      <c r="D11" s="17">
        <f>D10*$B8</f>
        <v>41400</v>
      </c>
      <c r="E11" s="17">
        <f>E10*$B8</f>
        <v>0</v>
      </c>
      <c r="F11" s="17">
        <f>F10*$B8</f>
        <v>0</v>
      </c>
      <c r="G11" s="17"/>
      <c r="H11" s="7">
        <f>H10*$B8</f>
        <v>39201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37500</v>
      </c>
      <c r="C12" s="33">
        <f>C11</f>
        <v>38700</v>
      </c>
      <c r="D12" s="33">
        <f>D11</f>
        <v>41400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23</v>
      </c>
      <c r="B13" s="14"/>
      <c r="C13" s="14"/>
      <c r="D13" s="14"/>
      <c r="E13" s="14"/>
      <c r="F13" s="14"/>
      <c r="G13" s="9" t="s">
        <v>16</v>
      </c>
      <c r="H13" s="15">
        <f>H11</f>
        <v>39201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19</v>
      </c>
      <c r="B15" s="36" t="s">
        <v>27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20</v>
      </c>
      <c r="B16" s="36" t="s">
        <v>28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21</v>
      </c>
      <c r="B17" s="36" t="s">
        <v>29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17</v>
      </c>
      <c r="B19" s="16"/>
      <c r="C19" s="16"/>
      <c r="D19" s="16"/>
      <c r="E19" s="16"/>
      <c r="F19" s="16"/>
      <c r="G19" s="16"/>
      <c r="H19" s="9" t="s">
        <v>18</v>
      </c>
      <c r="I19" s="1"/>
      <c r="J19" s="1"/>
      <c r="K19" s="1"/>
      <c r="L19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2014-10-24T12:08:00Z</cp:lastPrinted>
  <dcterms:created xsi:type="dcterms:W3CDTF">2012-04-02T10:33:59Z</dcterms:created>
  <dcterms:modified xsi:type="dcterms:W3CDTF">2014-10-24T12:08:46Z</dcterms:modified>
</cp:coreProperties>
</file>